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1545" windowWidth="32760" windowHeight="19815" tabRatio="500" activeTab="0"/>
  </bookViews>
  <sheets>
    <sheet name="Totalbudget" sheetId="1" r:id="rId1"/>
    <sheet name="Ark1" sheetId="2" r:id="rId2"/>
    <sheet name="Driftsbudget" sheetId="3" state="hidden" r:id="rId3"/>
    <sheet name="Lønninger" sheetId="4" r:id="rId4"/>
  </sheets>
  <definedNames/>
  <calcPr fullCalcOnLoad="1"/>
</workbook>
</file>

<file path=xl/sharedStrings.xml><?xml version="1.0" encoding="utf-8"?>
<sst xmlns="http://schemas.openxmlformats.org/spreadsheetml/2006/main" count="45" uniqueCount="39">
  <si>
    <t>Bevilget af arbejdsplads (AU/AUH)</t>
  </si>
  <si>
    <t>Bevilget af andre (fonde, råd, osv.)</t>
  </si>
  <si>
    <t>VIP</t>
  </si>
  <si>
    <t>MM</t>
  </si>
  <si>
    <t>År 1</t>
  </si>
  <si>
    <t>År 2</t>
  </si>
  <si>
    <t>Total MM</t>
  </si>
  <si>
    <t>Total DKK</t>
  </si>
  <si>
    <t>Total</t>
  </si>
  <si>
    <t>Publication costs</t>
  </si>
  <si>
    <t xml:space="preserve">I alt </t>
  </si>
  <si>
    <t>I alt</t>
  </si>
  <si>
    <t>Adm.support</t>
  </si>
  <si>
    <t>Category</t>
  </si>
  <si>
    <t>Unit</t>
  </si>
  <si>
    <t>Price per unit</t>
  </si>
  <si>
    <t>Number of units</t>
  </si>
  <si>
    <t>Total price per item</t>
  </si>
  <si>
    <t xml:space="preserve">Category: </t>
  </si>
  <si>
    <t>Travels, Litterature, IT, Conference participation, Stay abroad etc</t>
  </si>
  <si>
    <t>Lønninger</t>
  </si>
  <si>
    <t>Lønsatser (pr. måned)</t>
  </si>
  <si>
    <t>Postdoc</t>
  </si>
  <si>
    <t xml:space="preserve">Seminars </t>
  </si>
  <si>
    <t>MUST NOT EXCEED 1,5 mill.</t>
  </si>
  <si>
    <t>Operating costs</t>
  </si>
  <si>
    <t>Travel Datacollection</t>
  </si>
  <si>
    <t>Materials</t>
  </si>
  <si>
    <t>Workshops</t>
  </si>
  <si>
    <t>Conference participation</t>
  </si>
  <si>
    <t>Direct administrative costs</t>
  </si>
  <si>
    <t>Ansøgt fra Novo Nordisk Fonden, postdoc-budget</t>
  </si>
  <si>
    <t>NAME</t>
  </si>
  <si>
    <t>Postdoc-salary</t>
  </si>
  <si>
    <t>Samlede lønudgifter</t>
  </si>
  <si>
    <t>All fields marked with yellow: Please do not alter.</t>
  </si>
  <si>
    <t>Operating expenses, phone, computer and licenses</t>
  </si>
  <si>
    <t>https://medarbejdere.au.dk/fileadmin/www.medarbejdere.au.dk/Institutter/AU_oekonomi/OEkonomimanual/Ressourcemodellen/7._2022_-_Takstkatalog_for_ressourcekostpriser__D6105785_.pdf</t>
  </si>
  <si>
    <r>
      <rPr>
        <b/>
        <sz val="9"/>
        <rFont val="Verdana"/>
        <family val="2"/>
      </rPr>
      <t>Salary, NB</t>
    </r>
    <r>
      <rPr>
        <sz val="9"/>
        <rFont val="Verdana"/>
        <family val="2"/>
      </rPr>
      <t>: Fremskrevet med 1,03 pr. år. Baseret på takstkatalog for ressourcekostpriser 2022:</t>
    </r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</si>
</sst>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&quot; kr.&quot;"/>
    <numFmt numFmtId="171" formatCode="0.0%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9">
    <font>
      <sz val="10"/>
      <name val="Arial"/>
      <family val="0"/>
    </font>
    <font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3" fontId="1" fillId="34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34" borderId="0" xfId="56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justify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justify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7" fillId="0" borderId="13" xfId="0" applyFont="1" applyBorder="1" applyAlignment="1">
      <alignment/>
    </xf>
    <xf numFmtId="170" fontId="7" fillId="0" borderId="18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35" borderId="0" xfId="0" applyFont="1" applyFill="1" applyBorder="1" applyAlignment="1">
      <alignment horizontal="left"/>
    </xf>
    <xf numFmtId="3" fontId="1" fillId="35" borderId="0" xfId="0" applyNumberFormat="1" applyFont="1" applyFill="1" applyBorder="1" applyAlignment="1" applyProtection="1">
      <alignment/>
      <protection locked="0"/>
    </xf>
    <xf numFmtId="3" fontId="1" fillId="36" borderId="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1" fillId="36" borderId="0" xfId="0" applyNumberFormat="1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6" borderId="19" xfId="0" applyFont="1" applyFill="1" applyBorder="1" applyAlignment="1">
      <alignment/>
    </xf>
    <xf numFmtId="0" fontId="4" fillId="36" borderId="11" xfId="0" applyFont="1" applyFill="1" applyBorder="1" applyAlignment="1">
      <alignment horizontal="left"/>
    </xf>
    <xf numFmtId="3" fontId="1" fillId="36" borderId="11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left"/>
    </xf>
    <xf numFmtId="3" fontId="1" fillId="36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3" fontId="4" fillId="36" borderId="13" xfId="0" applyNumberFormat="1" applyFont="1" applyFill="1" applyBorder="1" applyAlignment="1">
      <alignment/>
    </xf>
    <xf numFmtId="3" fontId="4" fillId="36" borderId="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27" fillId="0" borderId="0" xfId="0" applyFont="1" applyFill="1" applyBorder="1" applyAlignment="1">
      <alignment/>
    </xf>
    <xf numFmtId="0" fontId="38" fillId="0" borderId="0" xfId="49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arbejdere.au.dk/fileadmin/www.medarbejdere.au.dk/Institutter/AU_oekonomi/OEkonomimanual/Ressourcemodellen/7._2022_-_Takstkatalog_for_ressourcekostpriser__D6105785_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="90" zoomScaleNormal="90" zoomScalePageLayoutView="0" workbookViewId="0" topLeftCell="A1">
      <selection activeCell="A30" sqref="A30"/>
    </sheetView>
  </sheetViews>
  <sheetFormatPr defaultColWidth="27.00390625" defaultRowHeight="12.75" outlineLevelCol="1"/>
  <cols>
    <col min="1" max="1" width="50.421875" style="1" customWidth="1"/>
    <col min="2" max="2" width="18.421875" style="1" customWidth="1"/>
    <col min="3" max="3" width="11.00390625" style="1" customWidth="1"/>
    <col min="4" max="4" width="14.421875" style="1" customWidth="1"/>
    <col min="5" max="5" width="6.140625" style="1" customWidth="1"/>
    <col min="6" max="6" width="25.7109375" style="1" hidden="1" customWidth="1" outlineLevel="1"/>
    <col min="7" max="7" width="9.421875" style="1" hidden="1" customWidth="1" outlineLevel="1"/>
    <col min="8" max="8" width="9.7109375" style="1" hidden="1" customWidth="1" outlineLevel="1"/>
    <col min="9" max="9" width="9.00390625" style="1" hidden="1" customWidth="1" outlineLevel="1"/>
    <col min="10" max="10" width="9.421875" style="1" hidden="1" customWidth="1" outlineLevel="1"/>
    <col min="11" max="11" width="9.7109375" style="1" hidden="1" customWidth="1" outlineLevel="1"/>
    <col min="12" max="12" width="15.00390625" style="1" hidden="1" customWidth="1" outlineLevel="1"/>
    <col min="13" max="13" width="7.7109375" style="1" hidden="1" customWidth="1" outlineLevel="1"/>
    <col min="14" max="14" width="31.7109375" style="1" hidden="1" customWidth="1" outlineLevel="1"/>
    <col min="15" max="19" width="9.421875" style="1" hidden="1" customWidth="1" outlineLevel="1"/>
    <col min="20" max="20" width="13.7109375" style="1" hidden="1" customWidth="1" outlineLevel="1"/>
    <col min="21" max="21" width="16.140625" style="1" customWidth="1" collapsed="1"/>
    <col min="22" max="25" width="16.140625" style="1" customWidth="1"/>
    <col min="26" max="16384" width="27.00390625" style="1" customWidth="1"/>
  </cols>
  <sheetData>
    <row r="1" spans="1:27" s="3" customFormat="1" ht="24.75">
      <c r="A1" s="2" t="s">
        <v>31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W1" s="4"/>
      <c r="X1" s="4"/>
      <c r="Y1" s="4"/>
      <c r="Z1" s="4"/>
      <c r="AA1" s="4"/>
    </row>
    <row r="2" spans="1:27" s="6" customFormat="1" ht="12.75" customHeight="1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W2" s="7"/>
      <c r="X2" s="7"/>
      <c r="Y2" s="7"/>
      <c r="Z2" s="7"/>
      <c r="AA2" s="7"/>
    </row>
    <row r="3" spans="1:27" ht="13.5" thickBot="1">
      <c r="A3" s="8" t="s">
        <v>2</v>
      </c>
      <c r="B3" s="9"/>
      <c r="C3" s="9"/>
      <c r="D3" s="9"/>
      <c r="F3" s="8" t="s">
        <v>2</v>
      </c>
      <c r="G3" s="9"/>
      <c r="H3" s="9"/>
      <c r="I3" s="9"/>
      <c r="J3" s="9"/>
      <c r="K3" s="9"/>
      <c r="L3" s="9"/>
      <c r="N3" s="8" t="s">
        <v>2</v>
      </c>
      <c r="O3" s="9"/>
      <c r="P3" s="9"/>
      <c r="Q3" s="9"/>
      <c r="R3" s="9"/>
      <c r="S3" s="9"/>
      <c r="T3" s="9"/>
      <c r="W3" s="7"/>
      <c r="X3" s="7"/>
      <c r="Y3" s="7"/>
      <c r="Z3" s="7"/>
      <c r="AA3" s="7"/>
    </row>
    <row r="4" spans="1:27" ht="12.75">
      <c r="A4" s="10" t="s">
        <v>3</v>
      </c>
      <c r="B4" s="11" t="s">
        <v>4</v>
      </c>
      <c r="C4" s="11" t="s">
        <v>5</v>
      </c>
      <c r="D4" s="11" t="s">
        <v>6</v>
      </c>
      <c r="F4" s="10" t="str">
        <f>A4</f>
        <v>MM</v>
      </c>
      <c r="G4" s="11" t="str">
        <f>B4</f>
        <v>År 1</v>
      </c>
      <c r="H4" s="11" t="str">
        <f>C4</f>
        <v>År 2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str">
        <f>D4</f>
        <v>Total MM</v>
      </c>
      <c r="N4" s="10" t="str">
        <f>A4</f>
        <v>MM</v>
      </c>
      <c r="O4" s="11" t="str">
        <f>B4</f>
        <v>År 1</v>
      </c>
      <c r="P4" s="11" t="str">
        <f>C4</f>
        <v>År 2</v>
      </c>
      <c r="Q4" s="11" t="e">
        <f>#REF!</f>
        <v>#REF!</v>
      </c>
      <c r="R4" s="11" t="e">
        <f>#REF!</f>
        <v>#REF!</v>
      </c>
      <c r="S4" s="11" t="e">
        <f>#REF!</f>
        <v>#REF!</v>
      </c>
      <c r="T4" s="11" t="str">
        <f>D4</f>
        <v>Total MM</v>
      </c>
      <c r="W4" s="7"/>
      <c r="X4" s="7"/>
      <c r="Y4" s="7"/>
      <c r="Z4" s="7"/>
      <c r="AA4" s="7"/>
    </row>
    <row r="5" spans="1:27" ht="12.75">
      <c r="A5" s="63" t="s">
        <v>32</v>
      </c>
      <c r="B5" s="64">
        <v>12</v>
      </c>
      <c r="C5" s="64">
        <v>12</v>
      </c>
      <c r="D5" s="65">
        <f>SUM(B5:C5)</f>
        <v>24</v>
      </c>
      <c r="F5" s="12" t="str">
        <f>A5</f>
        <v>NAME</v>
      </c>
      <c r="G5" s="13"/>
      <c r="H5" s="13"/>
      <c r="I5" s="13"/>
      <c r="J5" s="13"/>
      <c r="K5" s="13"/>
      <c r="L5" s="14">
        <f>SUM(G5:K5)</f>
        <v>0</v>
      </c>
      <c r="N5" s="12" t="str">
        <f>F5</f>
        <v>NAME</v>
      </c>
      <c r="O5" s="13"/>
      <c r="P5" s="13"/>
      <c r="Q5" s="13"/>
      <c r="R5" s="13"/>
      <c r="S5" s="13"/>
      <c r="T5" s="14">
        <f>SUM(O5:S5)</f>
        <v>0</v>
      </c>
      <c r="W5" s="7"/>
      <c r="X5" s="7"/>
      <c r="Y5" s="7"/>
      <c r="Z5" s="7"/>
      <c r="AA5" s="7"/>
    </row>
    <row r="6" spans="1:27" ht="13.5" thickBot="1">
      <c r="A6" s="74" t="s">
        <v>33</v>
      </c>
      <c r="B6" s="17">
        <f>SUM(B5:B5)</f>
        <v>12</v>
      </c>
      <c r="C6" s="17">
        <f>SUM(C5:C5)</f>
        <v>12</v>
      </c>
      <c r="D6" s="14">
        <f>SUM(B6:C6)</f>
        <v>24</v>
      </c>
      <c r="F6" s="16" t="str">
        <f>A6</f>
        <v>Postdoc-salary</v>
      </c>
      <c r="G6" s="17">
        <f>SUM(G5:G5)</f>
        <v>0</v>
      </c>
      <c r="H6" s="17">
        <f>SUM(H5:H5)</f>
        <v>0</v>
      </c>
      <c r="I6" s="17">
        <f>SUM(I5:I5)</f>
        <v>0</v>
      </c>
      <c r="J6" s="17">
        <f>SUM(J5:J5)</f>
        <v>0</v>
      </c>
      <c r="K6" s="17">
        <f>SUM(K5:K5)</f>
        <v>0</v>
      </c>
      <c r="L6" s="17">
        <f>SUM(G6:K6)</f>
        <v>0</v>
      </c>
      <c r="N6" s="16" t="str">
        <f>A6</f>
        <v>Postdoc-salary</v>
      </c>
      <c r="O6" s="17">
        <f>SUM(O5:O5)</f>
        <v>0</v>
      </c>
      <c r="P6" s="17">
        <f>SUM(P5:P5)</f>
        <v>0</v>
      </c>
      <c r="Q6" s="17">
        <f>SUM(Q5:Q5)</f>
        <v>0</v>
      </c>
      <c r="R6" s="17">
        <f>SUM(R5:R5)</f>
        <v>0</v>
      </c>
      <c r="S6" s="17">
        <f>SUM(S5:S5)</f>
        <v>0</v>
      </c>
      <c r="T6" s="17">
        <f>SUM(O6:S6)</f>
        <v>0</v>
      </c>
      <c r="U6" s="15"/>
      <c r="V6" s="7"/>
      <c r="W6" s="7"/>
      <c r="X6" s="7"/>
      <c r="Y6" s="7"/>
      <c r="Z6" s="7"/>
      <c r="AA6" s="7"/>
    </row>
    <row r="7" spans="1:34" ht="12.75">
      <c r="A7" s="10"/>
      <c r="B7" s="11" t="str">
        <f>+B4</f>
        <v>År 1</v>
      </c>
      <c r="C7" s="11" t="str">
        <f>+C4</f>
        <v>År 2</v>
      </c>
      <c r="D7" s="11" t="s">
        <v>7</v>
      </c>
      <c r="F7" s="10"/>
      <c r="G7" s="11" t="str">
        <f>+G4</f>
        <v>År 1</v>
      </c>
      <c r="H7" s="11" t="str">
        <f>+H4</f>
        <v>År 2</v>
      </c>
      <c r="I7" s="11" t="e">
        <f>+I4</f>
        <v>#REF!</v>
      </c>
      <c r="J7" s="11" t="e">
        <f>+J4</f>
        <v>#REF!</v>
      </c>
      <c r="K7" s="11" t="e">
        <f>+K4</f>
        <v>#REF!</v>
      </c>
      <c r="L7" s="11" t="s">
        <v>7</v>
      </c>
      <c r="N7" s="10"/>
      <c r="O7" s="11" t="str">
        <f>+O4</f>
        <v>År 1</v>
      </c>
      <c r="P7" s="11" t="str">
        <f>+P4</f>
        <v>År 2</v>
      </c>
      <c r="Q7" s="11" t="e">
        <f>+Q4</f>
        <v>#REF!</v>
      </c>
      <c r="R7" s="11" t="e">
        <f>+R4</f>
        <v>#REF!</v>
      </c>
      <c r="S7" s="11" t="e">
        <f>+S4</f>
        <v>#REF!</v>
      </c>
      <c r="T7" s="11" t="s">
        <v>7</v>
      </c>
      <c r="U7" s="18"/>
      <c r="V7" s="19"/>
      <c r="W7" s="19"/>
      <c r="X7" s="19"/>
      <c r="Y7" s="19"/>
      <c r="Z7" s="18"/>
      <c r="AA7" s="7"/>
      <c r="AB7" s="18"/>
      <c r="AC7" s="19"/>
      <c r="AD7" s="19"/>
      <c r="AE7" s="19"/>
      <c r="AF7" s="19"/>
      <c r="AG7" s="19"/>
      <c r="AH7" s="18"/>
    </row>
    <row r="8" spans="1:34" ht="12.75">
      <c r="A8" s="61">
        <v>46127</v>
      </c>
      <c r="B8" s="62">
        <f>A8*B5*1.02^2</f>
        <v>575886.3696</v>
      </c>
      <c r="C8" s="62">
        <f>A8*C5*1.02^3</f>
        <v>587404.096992</v>
      </c>
      <c r="D8" s="60">
        <f>SUM(B8:C8)</f>
        <v>1163290.4665919999</v>
      </c>
      <c r="F8" s="12" t="e">
        <f>#REF!</f>
        <v>#REF!</v>
      </c>
      <c r="G8" s="20" t="e">
        <f>+#REF!*Lønninger!#REF!</f>
        <v>#REF!</v>
      </c>
      <c r="H8" s="20" t="e">
        <f>+#REF!*Lønninger!#REF!</f>
        <v>#REF!</v>
      </c>
      <c r="I8" s="20" t="e">
        <f>+#REF!*Lønninger!#REF!</f>
        <v>#REF!</v>
      </c>
      <c r="J8" s="20" t="e">
        <f>+#REF!*Lønninger!#REF!</f>
        <v>#REF!</v>
      </c>
      <c r="K8" s="20" t="e">
        <f>+#REF!*Lønninger!#REF!</f>
        <v>#REF!</v>
      </c>
      <c r="L8" s="21" t="e">
        <f>SUM(G8:K8)</f>
        <v>#REF!</v>
      </c>
      <c r="N8" s="12" t="e">
        <f>#REF!</f>
        <v>#REF!</v>
      </c>
      <c r="O8" s="20" t="e">
        <f>+#REF!*Lønninger!#REF!</f>
        <v>#REF!</v>
      </c>
      <c r="P8" s="20" t="e">
        <f>+#REF!*Lønninger!#REF!</f>
        <v>#REF!</v>
      </c>
      <c r="Q8" s="20" t="e">
        <f>+#REF!*Lønninger!#REF!</f>
        <v>#REF!</v>
      </c>
      <c r="R8" s="20" t="e">
        <f>+#REF!*Lønninger!#REF!</f>
        <v>#REF!</v>
      </c>
      <c r="S8" s="20" t="e">
        <f>+#REF!*Lønninger!#REF!</f>
        <v>#REF!</v>
      </c>
      <c r="T8" s="21" t="e">
        <f>SUM(O8:S8)</f>
        <v>#REF!</v>
      </c>
      <c r="U8" s="22"/>
      <c r="V8" s="20"/>
      <c r="W8" s="20"/>
      <c r="X8" s="20"/>
      <c r="Y8" s="20"/>
      <c r="Z8" s="21"/>
      <c r="AA8" s="7"/>
      <c r="AB8" s="22"/>
      <c r="AC8" s="20"/>
      <c r="AD8" s="20"/>
      <c r="AE8" s="20"/>
      <c r="AF8" s="20"/>
      <c r="AG8" s="20"/>
      <c r="AH8" s="21"/>
    </row>
    <row r="9" spans="1:34" ht="13.5" thickBot="1">
      <c r="A9" s="66" t="s">
        <v>34</v>
      </c>
      <c r="B9" s="67">
        <f>SUM(B8:B8)</f>
        <v>575886.3696</v>
      </c>
      <c r="C9" s="67">
        <f>SUM(C8:C8)</f>
        <v>587404.096992</v>
      </c>
      <c r="D9" s="67">
        <f>SUM(D8:D8)</f>
        <v>1163290.4665919999</v>
      </c>
      <c r="F9" s="16" t="str">
        <f>A9</f>
        <v>Samlede lønudgifter</v>
      </c>
      <c r="G9" s="23" t="e">
        <f>SUM(G8:G8)</f>
        <v>#REF!</v>
      </c>
      <c r="H9" s="23" t="e">
        <f>SUM(H8:H8)</f>
        <v>#REF!</v>
      </c>
      <c r="I9" s="23" t="e">
        <f>SUM(I8:I8)</f>
        <v>#REF!</v>
      </c>
      <c r="J9" s="23" t="e">
        <f>SUM(J8:J8)</f>
        <v>#REF!</v>
      </c>
      <c r="K9" s="23" t="e">
        <f>SUM(K8:K8)</f>
        <v>#REF!</v>
      </c>
      <c r="L9" s="23" t="e">
        <f>SUM(G9:K9)</f>
        <v>#REF!</v>
      </c>
      <c r="N9" s="16" t="str">
        <f>A9</f>
        <v>Samlede lønudgifter</v>
      </c>
      <c r="O9" s="23" t="e">
        <f>SUM(O8:O8)</f>
        <v>#REF!</v>
      </c>
      <c r="P9" s="23" t="e">
        <f>SUM(P8:P8)</f>
        <v>#REF!</v>
      </c>
      <c r="Q9" s="23" t="e">
        <f>SUM(Q8:Q8)</f>
        <v>#REF!</v>
      </c>
      <c r="R9" s="23" t="e">
        <f>SUM(R8:R8)</f>
        <v>#REF!</v>
      </c>
      <c r="S9" s="23" t="e">
        <f>SUM(S8:S8)</f>
        <v>#REF!</v>
      </c>
      <c r="T9" s="23" t="e">
        <f>SUM(O9:S9)</f>
        <v>#REF!</v>
      </c>
      <c r="U9" s="72"/>
      <c r="V9" s="21"/>
      <c r="W9" s="21"/>
      <c r="X9" s="21"/>
      <c r="Y9" s="21"/>
      <c r="Z9" s="21"/>
      <c r="AA9" s="7"/>
      <c r="AB9" s="18"/>
      <c r="AC9" s="21"/>
      <c r="AD9" s="21"/>
      <c r="AE9" s="21"/>
      <c r="AF9" s="21"/>
      <c r="AG9" s="21"/>
      <c r="AH9" s="21"/>
    </row>
    <row r="10" spans="1:34" s="6" customFormat="1" ht="13.5" thickBot="1">
      <c r="A10" s="21" t="s">
        <v>25</v>
      </c>
      <c r="B10" s="21">
        <v>5000</v>
      </c>
      <c r="C10" s="21">
        <v>5000</v>
      </c>
      <c r="D10" s="21"/>
      <c r="F10" s="18"/>
      <c r="G10" s="21"/>
      <c r="H10" s="21"/>
      <c r="I10" s="21"/>
      <c r="J10" s="21"/>
      <c r="K10" s="21"/>
      <c r="L10" s="21"/>
      <c r="N10" s="18"/>
      <c r="O10" s="21"/>
      <c r="P10" s="21"/>
      <c r="Q10" s="21"/>
      <c r="R10" s="21"/>
      <c r="S10" s="21"/>
      <c r="T10" s="21"/>
      <c r="U10" s="18"/>
      <c r="V10" s="21"/>
      <c r="W10" s="21"/>
      <c r="X10" s="21"/>
      <c r="Y10" s="21"/>
      <c r="Z10" s="21"/>
      <c r="AA10" s="7"/>
      <c r="AB10" s="18"/>
      <c r="AC10" s="21"/>
      <c r="AD10" s="21"/>
      <c r="AE10" s="21"/>
      <c r="AF10" s="21"/>
      <c r="AG10" s="21"/>
      <c r="AH10" s="21"/>
    </row>
    <row r="11" spans="1:34" s="6" customFormat="1" ht="15">
      <c r="A11" s="24"/>
      <c r="B11" s="25"/>
      <c r="C11" s="25"/>
      <c r="D11" s="25" t="s">
        <v>8</v>
      </c>
      <c r="F11" s="24">
        <f>A11</f>
        <v>0</v>
      </c>
      <c r="G11" s="25" t="str">
        <f>+G7</f>
        <v>År 1</v>
      </c>
      <c r="H11" s="25" t="str">
        <f>+H7</f>
        <v>År 2</v>
      </c>
      <c r="I11" s="25" t="e">
        <f>+I7</f>
        <v>#REF!</v>
      </c>
      <c r="J11" s="25" t="e">
        <f>+J7</f>
        <v>#REF!</v>
      </c>
      <c r="K11" s="25" t="e">
        <f>+K7</f>
        <v>#REF!</v>
      </c>
      <c r="L11" s="25" t="s">
        <v>8</v>
      </c>
      <c r="N11" s="24">
        <f>A11</f>
        <v>0</v>
      </c>
      <c r="O11" s="25" t="str">
        <f>+O7</f>
        <v>År 1</v>
      </c>
      <c r="P11" s="25" t="str">
        <f>+P7</f>
        <v>År 2</v>
      </c>
      <c r="Q11" s="25" t="e">
        <f>+Q7</f>
        <v>#REF!</v>
      </c>
      <c r="R11" s="25" t="e">
        <f>+R7</f>
        <v>#REF!</v>
      </c>
      <c r="S11" s="25" t="e">
        <f>+S7</f>
        <v>#REF!</v>
      </c>
      <c r="T11" s="25" t="s">
        <v>8</v>
      </c>
      <c r="U11" s="18"/>
      <c r="V11" s="21"/>
      <c r="W11" s="73"/>
      <c r="X11" s="73"/>
      <c r="Y11" s="73"/>
      <c r="Z11" s="73"/>
      <c r="AA11" s="7"/>
      <c r="AB11" s="18"/>
      <c r="AC11" s="21"/>
      <c r="AD11" s="21"/>
      <c r="AE11" s="21"/>
      <c r="AF11" s="21"/>
      <c r="AG11" s="21"/>
      <c r="AH11" s="21"/>
    </row>
    <row r="12" spans="1:34" s="6" customFormat="1" ht="12.75">
      <c r="A12" s="21" t="s">
        <v>26</v>
      </c>
      <c r="B12" s="21">
        <v>10000</v>
      </c>
      <c r="C12" s="21"/>
      <c r="D12" s="21">
        <f aca="true" t="shared" si="0" ref="D12:D18">SUM(B12:C12)</f>
        <v>10000</v>
      </c>
      <c r="F12" s="26" t="str">
        <f>A10</f>
        <v>Operating costs</v>
      </c>
      <c r="G12" s="29"/>
      <c r="H12" s="29"/>
      <c r="I12" s="29"/>
      <c r="J12" s="29"/>
      <c r="K12" s="29"/>
      <c r="L12" s="21">
        <f>SUM(G12:K12)</f>
        <v>0</v>
      </c>
      <c r="N12" s="26" t="str">
        <f>A10</f>
        <v>Operating costs</v>
      </c>
      <c r="O12" s="29"/>
      <c r="P12" s="29"/>
      <c r="Q12" s="29"/>
      <c r="R12" s="29"/>
      <c r="S12" s="29"/>
      <c r="T12" s="21">
        <f>SUM(O12:S12)</f>
        <v>0</v>
      </c>
      <c r="U12" s="18"/>
      <c r="V12" s="21"/>
      <c r="W12" s="21"/>
      <c r="X12" s="21"/>
      <c r="Y12" s="21"/>
      <c r="Z12" s="21"/>
      <c r="AA12" s="7"/>
      <c r="AB12" s="18"/>
      <c r="AC12" s="21"/>
      <c r="AD12" s="21"/>
      <c r="AE12" s="21"/>
      <c r="AF12" s="21"/>
      <c r="AG12" s="21"/>
      <c r="AH12" s="21"/>
    </row>
    <row r="13" spans="1:34" s="6" customFormat="1" ht="12.75">
      <c r="A13" s="21" t="s">
        <v>27</v>
      </c>
      <c r="B13" s="21"/>
      <c r="C13" s="21"/>
      <c r="D13" s="21">
        <f t="shared" si="0"/>
        <v>0</v>
      </c>
      <c r="F13" s="26"/>
      <c r="G13" s="29"/>
      <c r="H13" s="29"/>
      <c r="I13" s="29"/>
      <c r="J13" s="29"/>
      <c r="K13" s="29"/>
      <c r="L13" s="21"/>
      <c r="N13" s="26"/>
      <c r="O13" s="29"/>
      <c r="P13" s="29"/>
      <c r="Q13" s="29"/>
      <c r="R13" s="29"/>
      <c r="S13" s="29"/>
      <c r="T13" s="21"/>
      <c r="U13" s="18"/>
      <c r="V13" s="21"/>
      <c r="W13" s="21"/>
      <c r="X13" s="21"/>
      <c r="Y13" s="21"/>
      <c r="Z13" s="21"/>
      <c r="AA13" s="7"/>
      <c r="AB13" s="18"/>
      <c r="AC13" s="21"/>
      <c r="AD13" s="21"/>
      <c r="AE13" s="21"/>
      <c r="AF13" s="21"/>
      <c r="AG13" s="21"/>
      <c r="AH13" s="21"/>
    </row>
    <row r="14" spans="1:34" ht="12.75">
      <c r="A14" s="21" t="s">
        <v>28</v>
      </c>
      <c r="B14" s="21"/>
      <c r="C14" s="21"/>
      <c r="D14" s="21">
        <f t="shared" si="0"/>
        <v>0</v>
      </c>
      <c r="F14" s="26" t="str">
        <f>A14</f>
        <v>Workshops</v>
      </c>
      <c r="G14" s="29"/>
      <c r="H14" s="29"/>
      <c r="I14" s="29"/>
      <c r="J14" s="29"/>
      <c r="K14" s="29"/>
      <c r="L14" s="21">
        <f>SUM(G14:K14)</f>
        <v>0</v>
      </c>
      <c r="N14" s="26" t="str">
        <f>A14</f>
        <v>Workshops</v>
      </c>
      <c r="O14" s="29"/>
      <c r="P14" s="29"/>
      <c r="Q14" s="29"/>
      <c r="R14" s="29"/>
      <c r="S14" s="29"/>
      <c r="T14" s="21">
        <f>SUM(O14:S14)</f>
        <v>0</v>
      </c>
      <c r="U14" s="22"/>
      <c r="V14" s="20"/>
      <c r="W14" s="20"/>
      <c r="X14" s="20"/>
      <c r="Y14" s="20"/>
      <c r="Z14" s="21"/>
      <c r="AA14" s="7"/>
      <c r="AB14" s="22"/>
      <c r="AC14" s="20"/>
      <c r="AD14" s="20"/>
      <c r="AE14" s="20"/>
      <c r="AF14" s="20"/>
      <c r="AG14" s="20"/>
      <c r="AH14" s="21"/>
    </row>
    <row r="15" spans="1:34" ht="12.75">
      <c r="A15" s="21" t="s">
        <v>29</v>
      </c>
      <c r="B15" s="21">
        <v>25000</v>
      </c>
      <c r="C15" s="21">
        <v>25000</v>
      </c>
      <c r="D15" s="21">
        <f t="shared" si="0"/>
        <v>50000</v>
      </c>
      <c r="F15" s="26"/>
      <c r="G15" s="29"/>
      <c r="H15" s="29"/>
      <c r="I15" s="29"/>
      <c r="J15" s="29"/>
      <c r="K15" s="29"/>
      <c r="L15" s="21"/>
      <c r="N15" s="26"/>
      <c r="O15" s="29"/>
      <c r="P15" s="29"/>
      <c r="Q15" s="29"/>
      <c r="R15" s="29"/>
      <c r="S15" s="29"/>
      <c r="T15" s="21"/>
      <c r="U15" s="75"/>
      <c r="V15" s="20"/>
      <c r="W15" s="20"/>
      <c r="X15" s="20"/>
      <c r="Y15" s="20"/>
      <c r="Z15" s="21"/>
      <c r="AA15" s="7"/>
      <c r="AB15" s="22"/>
      <c r="AC15" s="20"/>
      <c r="AD15" s="20"/>
      <c r="AE15" s="20"/>
      <c r="AF15" s="20"/>
      <c r="AG15" s="20"/>
      <c r="AH15" s="21"/>
    </row>
    <row r="16" spans="1:34" ht="12.75">
      <c r="A16" s="21" t="s">
        <v>9</v>
      </c>
      <c r="B16" s="21"/>
      <c r="C16" s="21"/>
      <c r="D16" s="21">
        <f t="shared" si="0"/>
        <v>0</v>
      </c>
      <c r="F16" s="26" t="str">
        <f>A16</f>
        <v>Publication costs</v>
      </c>
      <c r="G16" s="29"/>
      <c r="H16" s="29"/>
      <c r="I16" s="29"/>
      <c r="J16" s="29"/>
      <c r="K16" s="29"/>
      <c r="L16" s="21">
        <f>SUM(G16:K16)</f>
        <v>0</v>
      </c>
      <c r="N16" s="26" t="str">
        <f>A16</f>
        <v>Publication costs</v>
      </c>
      <c r="O16" s="29"/>
      <c r="P16" s="29"/>
      <c r="Q16" s="29"/>
      <c r="R16" s="29"/>
      <c r="S16" s="29"/>
      <c r="T16" s="21">
        <f>SUM(O16:S16)</f>
        <v>0</v>
      </c>
      <c r="U16" s="22"/>
      <c r="V16" s="20"/>
      <c r="W16" s="20"/>
      <c r="X16" s="20"/>
      <c r="Y16" s="20"/>
      <c r="Z16" s="21"/>
      <c r="AA16" s="7"/>
      <c r="AB16" s="22"/>
      <c r="AC16" s="20"/>
      <c r="AD16" s="20"/>
      <c r="AE16" s="20"/>
      <c r="AF16" s="20"/>
      <c r="AG16" s="20"/>
      <c r="AH16" s="21"/>
    </row>
    <row r="17" spans="1:34" ht="12.75">
      <c r="A17" s="58" t="s">
        <v>36</v>
      </c>
      <c r="B17" s="59">
        <f>12*3000</f>
        <v>36000</v>
      </c>
      <c r="C17" s="59">
        <v>10000</v>
      </c>
      <c r="D17" s="60">
        <f t="shared" si="0"/>
        <v>46000</v>
      </c>
      <c r="F17" s="26" t="str">
        <f>A17</f>
        <v>Operating expenses, phone, computer and licenses</v>
      </c>
      <c r="G17" s="29"/>
      <c r="H17" s="29"/>
      <c r="I17" s="29"/>
      <c r="J17" s="29"/>
      <c r="K17" s="29"/>
      <c r="L17" s="21">
        <f>SUM(G17:K17)</f>
        <v>0</v>
      </c>
      <c r="N17" s="26" t="str">
        <f>A17</f>
        <v>Operating expenses, phone, computer and licenses</v>
      </c>
      <c r="O17" s="29"/>
      <c r="P17" s="29"/>
      <c r="Q17" s="29"/>
      <c r="R17" s="29"/>
      <c r="S17" s="29"/>
      <c r="T17" s="21">
        <f>SUM(O17:S17)</f>
        <v>0</v>
      </c>
      <c r="U17" s="30"/>
      <c r="V17" s="20"/>
      <c r="W17" s="20"/>
      <c r="X17" s="20"/>
      <c r="Y17" s="20"/>
      <c r="Z17" s="21"/>
      <c r="AA17" s="7"/>
      <c r="AB17" s="22"/>
      <c r="AC17" s="20"/>
      <c r="AD17" s="20"/>
      <c r="AE17" s="20"/>
      <c r="AF17" s="20"/>
      <c r="AG17" s="20"/>
      <c r="AH17" s="21"/>
    </row>
    <row r="18" spans="1:34" ht="12.75">
      <c r="A18" s="22" t="s">
        <v>23</v>
      </c>
      <c r="B18" s="20"/>
      <c r="C18" s="20"/>
      <c r="D18" s="21">
        <f t="shared" si="0"/>
        <v>0</v>
      </c>
      <c r="F18" s="26"/>
      <c r="G18" s="29"/>
      <c r="H18" s="29"/>
      <c r="I18" s="29"/>
      <c r="J18" s="29"/>
      <c r="K18" s="29"/>
      <c r="L18" s="21"/>
      <c r="N18" s="26"/>
      <c r="O18" s="29"/>
      <c r="P18" s="29"/>
      <c r="Q18" s="29"/>
      <c r="R18" s="29"/>
      <c r="S18" s="29"/>
      <c r="T18" s="21"/>
      <c r="U18" s="30"/>
      <c r="V18" s="20"/>
      <c r="W18" s="20"/>
      <c r="X18" s="20"/>
      <c r="Y18" s="20"/>
      <c r="Z18" s="21"/>
      <c r="AA18" s="7"/>
      <c r="AB18" s="22"/>
      <c r="AC18" s="20"/>
      <c r="AD18" s="20"/>
      <c r="AE18" s="20"/>
      <c r="AF18" s="20"/>
      <c r="AG18" s="20"/>
      <c r="AH18" s="21"/>
    </row>
    <row r="19" spans="1:34" ht="12.75">
      <c r="A19" s="68" t="s">
        <v>10</v>
      </c>
      <c r="B19" s="69">
        <f>SUM(B12:B18)</f>
        <v>71000</v>
      </c>
      <c r="C19" s="69">
        <f>SUM(C12:C18)</f>
        <v>35000</v>
      </c>
      <c r="D19" s="69">
        <f>SUM(D12:D18)</f>
        <v>106000</v>
      </c>
      <c r="F19" s="27" t="str">
        <f>A19</f>
        <v>I alt </v>
      </c>
      <c r="G19" s="28">
        <f>SUM(G14:G17)</f>
        <v>0</v>
      </c>
      <c r="H19" s="28">
        <f>SUM(H14:H17)</f>
        <v>0</v>
      </c>
      <c r="I19" s="28">
        <f>SUM(I14:I17)</f>
        <v>0</v>
      </c>
      <c r="J19" s="28">
        <f>SUM(J14:J17)</f>
        <v>0</v>
      </c>
      <c r="K19" s="28">
        <f>SUM(K14:K17)</f>
        <v>0</v>
      </c>
      <c r="L19" s="28">
        <f>SUM(G19:K19)</f>
        <v>0</v>
      </c>
      <c r="N19" s="27" t="str">
        <f>A19</f>
        <v>I alt </v>
      </c>
      <c r="O19" s="28">
        <f>SUM(O14:O17)</f>
        <v>0</v>
      </c>
      <c r="P19" s="28">
        <f>SUM(P14:P17)</f>
        <v>0</v>
      </c>
      <c r="Q19" s="28">
        <f>SUM(Q14:Q17)</f>
        <v>0</v>
      </c>
      <c r="R19" s="28">
        <f>SUM(R14:R17)</f>
        <v>0</v>
      </c>
      <c r="S19" s="28">
        <f>SUM(S14:S17)</f>
        <v>0</v>
      </c>
      <c r="T19" s="28">
        <f>SUM(O19:S19)</f>
        <v>0</v>
      </c>
      <c r="U19" s="18"/>
      <c r="V19" s="21"/>
      <c r="W19" s="21"/>
      <c r="X19" s="21"/>
      <c r="Y19" s="21"/>
      <c r="Z19" s="21"/>
      <c r="AA19" s="7"/>
      <c r="AB19" s="18"/>
      <c r="AC19" s="21"/>
      <c r="AD19" s="21"/>
      <c r="AE19" s="21"/>
      <c r="AF19" s="21"/>
      <c r="AG19" s="21"/>
      <c r="AH19" s="21"/>
    </row>
    <row r="20" spans="1:27" ht="12.75">
      <c r="A20" s="18"/>
      <c r="B20" s="21"/>
      <c r="C20" s="21"/>
      <c r="D20" s="21"/>
      <c r="F20" s="18"/>
      <c r="G20" s="21"/>
      <c r="H20" s="21"/>
      <c r="I20" s="21"/>
      <c r="J20" s="21"/>
      <c r="K20" s="21"/>
      <c r="L20" s="21"/>
      <c r="N20" s="18"/>
      <c r="O20" s="21"/>
      <c r="P20" s="21"/>
      <c r="Q20" s="21"/>
      <c r="R20" s="21"/>
      <c r="S20" s="21"/>
      <c r="T20" s="21"/>
      <c r="U20" s="7"/>
      <c r="V20" s="7"/>
      <c r="W20" s="7"/>
      <c r="X20" s="7"/>
      <c r="Y20" s="7"/>
      <c r="Z20" s="7"/>
      <c r="AA20" s="7"/>
    </row>
    <row r="21" spans="1:27" ht="12.75">
      <c r="A21" s="22"/>
      <c r="B21" s="22"/>
      <c r="C21" s="22"/>
      <c r="D21" s="22"/>
      <c r="U21" s="7"/>
      <c r="V21" s="7"/>
      <c r="W21" s="7"/>
      <c r="X21" s="7"/>
      <c r="Y21" s="7"/>
      <c r="Z21" s="7"/>
      <c r="AA21" s="7"/>
    </row>
    <row r="22" spans="1:27" ht="12.75">
      <c r="A22" s="77" t="s">
        <v>30</v>
      </c>
      <c r="B22" s="62">
        <f>(B9+B19)*B26</f>
        <v>32344.31848</v>
      </c>
      <c r="C22" s="62">
        <f>(C9+C19)*B26</f>
        <v>31120.204849600002</v>
      </c>
      <c r="D22" s="62">
        <f>SUM(B22:C22)</f>
        <v>63464.52332960001</v>
      </c>
      <c r="F22" s="31" t="str">
        <f>A22</f>
        <v>Direct administrative costs</v>
      </c>
      <c r="G22" s="32" t="e">
        <f>+#REF!*$B$26</f>
        <v>#REF!</v>
      </c>
      <c r="H22" s="32" t="e">
        <f>+#REF!*$B$26</f>
        <v>#REF!</v>
      </c>
      <c r="I22" s="32" t="e">
        <f>+#REF!*$B$26</f>
        <v>#REF!</v>
      </c>
      <c r="J22" s="32" t="e">
        <f>+#REF!*$B$26</f>
        <v>#REF!</v>
      </c>
      <c r="K22" s="32" t="e">
        <f>+#REF!*$B$26</f>
        <v>#REF!</v>
      </c>
      <c r="L22" s="32" t="e">
        <f>SUM(G22:K22)</f>
        <v>#REF!</v>
      </c>
      <c r="N22" s="31" t="str">
        <f>A22</f>
        <v>Direct administrative costs</v>
      </c>
      <c r="O22" s="32" t="e">
        <f>+#REF!*$B$26</f>
        <v>#REF!</v>
      </c>
      <c r="P22" s="32" t="e">
        <f>+#REF!*$B$26</f>
        <v>#REF!</v>
      </c>
      <c r="Q22" s="32" t="e">
        <f>+#REF!*$B$26</f>
        <v>#REF!</v>
      </c>
      <c r="R22" s="32" t="e">
        <f>+#REF!*$B$26</f>
        <v>#REF!</v>
      </c>
      <c r="S22" s="32" t="e">
        <f>+#REF!*$B$26</f>
        <v>#REF!</v>
      </c>
      <c r="T22" s="32" t="e">
        <f>SUM(O22:S22)</f>
        <v>#REF!</v>
      </c>
      <c r="U22" s="15"/>
      <c r="V22" s="33"/>
      <c r="W22" s="33"/>
      <c r="X22" s="33"/>
      <c r="Y22" s="33"/>
      <c r="Z22" s="33"/>
      <c r="AA22" s="7"/>
    </row>
    <row r="23" spans="1:27" ht="12.75">
      <c r="A23" s="31"/>
      <c r="B23" s="32"/>
      <c r="C23" s="32"/>
      <c r="D23" s="32"/>
      <c r="F23" s="31"/>
      <c r="G23" s="32"/>
      <c r="H23" s="32"/>
      <c r="I23" s="32"/>
      <c r="J23" s="32"/>
      <c r="K23" s="32"/>
      <c r="L23" s="32"/>
      <c r="N23" s="31"/>
      <c r="O23" s="32"/>
      <c r="P23" s="32"/>
      <c r="Q23" s="32"/>
      <c r="R23" s="32"/>
      <c r="S23" s="32"/>
      <c r="T23" s="32"/>
      <c r="U23" s="15"/>
      <c r="V23" s="33"/>
      <c r="W23" s="33"/>
      <c r="X23" s="33"/>
      <c r="Y23" s="33"/>
      <c r="Z23" s="33"/>
      <c r="AA23" s="7"/>
    </row>
    <row r="24" spans="1:27" ht="13.5" thickBot="1">
      <c r="A24" s="70" t="s">
        <v>11</v>
      </c>
      <c r="B24" s="71">
        <f>SUM(B9+B19+B22)</f>
        <v>679230.68808</v>
      </c>
      <c r="C24" s="71">
        <f>SUM(C9+C19+C22)</f>
        <v>653524.3018416</v>
      </c>
      <c r="D24" s="76">
        <f>SUM(D9+D19+D22)</f>
        <v>1332754.9899215999</v>
      </c>
      <c r="F24" s="34" t="str">
        <f>A24</f>
        <v>I alt</v>
      </c>
      <c r="G24" s="35" t="e">
        <f>SUM(#REF!+G22)</f>
        <v>#REF!</v>
      </c>
      <c r="H24" s="35" t="e">
        <f>SUM(#REF!+H22)</f>
        <v>#REF!</v>
      </c>
      <c r="I24" s="35" t="e">
        <f>SUM(#REF!+I22)</f>
        <v>#REF!</v>
      </c>
      <c r="J24" s="35" t="e">
        <f>SUM(#REF!+J22)</f>
        <v>#REF!</v>
      </c>
      <c r="K24" s="35" t="e">
        <f>SUM(#REF!+K22)</f>
        <v>#REF!</v>
      </c>
      <c r="L24" s="35" t="e">
        <f>SUM(G24:K24)</f>
        <v>#REF!</v>
      </c>
      <c r="N24" s="34" t="str">
        <f>A24</f>
        <v>I alt</v>
      </c>
      <c r="O24" s="35" t="e">
        <f>SUM(#REF!+O22)</f>
        <v>#REF!</v>
      </c>
      <c r="P24" s="35" t="e">
        <f>SUM(#REF!+P22)</f>
        <v>#REF!</v>
      </c>
      <c r="Q24" s="35" t="e">
        <f>SUM(#REF!+Q22)</f>
        <v>#REF!</v>
      </c>
      <c r="R24" s="35" t="e">
        <f>SUM(#REF!+R22)</f>
        <v>#REF!</v>
      </c>
      <c r="S24" s="35" t="e">
        <f>SUM(#REF!+S22)</f>
        <v>#REF!</v>
      </c>
      <c r="T24" s="35" t="e">
        <f>SUM(O24:S24)</f>
        <v>#REF!</v>
      </c>
      <c r="U24" s="15" t="s">
        <v>24</v>
      </c>
      <c r="V24" s="33"/>
      <c r="W24" s="33"/>
      <c r="X24" s="33"/>
      <c r="Y24" s="33"/>
      <c r="Z24" s="33"/>
      <c r="AA24" s="7"/>
    </row>
    <row r="25" spans="1:20" ht="12.75">
      <c r="A25" s="36"/>
      <c r="B25" s="37"/>
      <c r="C25" s="37"/>
      <c r="D25" s="37"/>
      <c r="N25" s="7"/>
      <c r="O25" s="7"/>
      <c r="P25" s="7"/>
      <c r="Q25" s="7"/>
      <c r="R25" s="7"/>
      <c r="S25" s="7"/>
      <c r="T25" s="7"/>
    </row>
    <row r="26" spans="1:20" ht="12.75">
      <c r="A26" s="36" t="s">
        <v>12</v>
      </c>
      <c r="B26" s="38">
        <v>0.05</v>
      </c>
      <c r="C26" s="37"/>
      <c r="D26" s="37"/>
      <c r="L26" s="32"/>
      <c r="N26" s="7"/>
      <c r="O26" s="7"/>
      <c r="P26" s="7"/>
      <c r="Q26" s="7"/>
      <c r="R26" s="7"/>
      <c r="S26" s="7"/>
      <c r="T26" s="7"/>
    </row>
    <row r="27" spans="1:20" ht="12.75">
      <c r="A27" s="75" t="s">
        <v>35</v>
      </c>
      <c r="K27" s="32"/>
      <c r="N27" s="7"/>
      <c r="O27" s="7"/>
      <c r="P27" s="7"/>
      <c r="Q27" s="7"/>
      <c r="R27" s="7"/>
      <c r="S27" s="7"/>
      <c r="T27" s="7"/>
    </row>
    <row r="28" spans="1:20" ht="12.75">
      <c r="A28" s="15"/>
      <c r="B28" s="7"/>
      <c r="D28" s="39"/>
      <c r="I28" s="40"/>
      <c r="J28" s="40"/>
      <c r="K28" s="40"/>
      <c r="L28" s="40"/>
      <c r="M28" s="40"/>
      <c r="N28" s="7"/>
      <c r="O28" s="7"/>
      <c r="P28" s="7"/>
      <c r="Q28" s="7"/>
      <c r="R28" s="7"/>
      <c r="S28" s="7"/>
      <c r="T28" s="7"/>
    </row>
    <row r="29" spans="1:20" ht="12.75">
      <c r="A29" s="79" t="s">
        <v>38</v>
      </c>
      <c r="B29" s="7"/>
      <c r="D29" s="39"/>
      <c r="I29" s="40"/>
      <c r="J29" s="40"/>
      <c r="K29" s="40"/>
      <c r="L29" s="40"/>
      <c r="M29" s="40"/>
      <c r="N29" s="7"/>
      <c r="O29" s="7"/>
      <c r="P29" s="7"/>
      <c r="Q29" s="7"/>
      <c r="R29" s="7"/>
      <c r="S29" s="7"/>
      <c r="T29" s="7"/>
    </row>
    <row r="30" spans="1:14" ht="14.25" customHeight="1">
      <c r="A30" s="80" t="s">
        <v>37</v>
      </c>
      <c r="B30" s="7"/>
      <c r="D30" s="39"/>
      <c r="I30" s="40"/>
      <c r="J30" s="40"/>
      <c r="K30" s="40"/>
      <c r="L30" s="40"/>
      <c r="M30" s="40"/>
      <c r="N30" s="40"/>
    </row>
    <row r="31" spans="1:14" ht="12.75">
      <c r="A31" s="40"/>
      <c r="B31" s="33"/>
      <c r="D31" s="39"/>
      <c r="I31" s="40"/>
      <c r="J31" s="40"/>
      <c r="K31" s="40"/>
      <c r="L31" s="40"/>
      <c r="M31" s="40"/>
      <c r="N31" s="40"/>
    </row>
    <row r="32" spans="1:14" ht="12.75">
      <c r="A32" s="40"/>
      <c r="B32" s="33"/>
      <c r="D32" s="39"/>
      <c r="I32" s="40"/>
      <c r="J32" s="40"/>
      <c r="K32" s="40"/>
      <c r="L32" s="40"/>
      <c r="M32" s="40"/>
      <c r="N32" s="40"/>
    </row>
    <row r="33" spans="1:14" ht="12.75">
      <c r="A33" s="40"/>
      <c r="B33" s="33"/>
      <c r="D33" s="39"/>
      <c r="I33" s="40"/>
      <c r="J33" s="40"/>
      <c r="K33" s="40"/>
      <c r="L33" s="40"/>
      <c r="M33" s="40"/>
      <c r="N33" s="40"/>
    </row>
    <row r="34" spans="2:14" ht="14.25">
      <c r="B34" s="41"/>
      <c r="D34" s="39"/>
      <c r="I34" s="42"/>
      <c r="J34" s="42"/>
      <c r="K34" s="42"/>
      <c r="L34" s="42"/>
      <c r="M34" s="42"/>
      <c r="N34" s="40"/>
    </row>
    <row r="35" spans="2:14" ht="14.25">
      <c r="B35" s="32"/>
      <c r="D35" s="39"/>
      <c r="I35" s="42"/>
      <c r="J35" s="42"/>
      <c r="K35" s="42"/>
      <c r="L35" s="42"/>
      <c r="M35" s="42"/>
      <c r="N35" s="40"/>
    </row>
    <row r="36" spans="4:14" ht="14.25">
      <c r="D36" s="39"/>
      <c r="I36" s="42"/>
      <c r="J36" s="42"/>
      <c r="K36" s="42"/>
      <c r="L36" s="42"/>
      <c r="M36" s="42"/>
      <c r="N36" s="40"/>
    </row>
    <row r="37" spans="1:14" ht="14.25">
      <c r="A37" s="15"/>
      <c r="B37" s="43"/>
      <c r="D37" s="39"/>
      <c r="I37" s="42"/>
      <c r="J37" s="42"/>
      <c r="K37" s="42"/>
      <c r="L37" s="42"/>
      <c r="M37" s="42"/>
      <c r="N37" s="40"/>
    </row>
    <row r="38" spans="4:14" ht="14.25">
      <c r="D38" s="39"/>
      <c r="I38" s="42"/>
      <c r="J38" s="42"/>
      <c r="K38" s="42"/>
      <c r="L38" s="42"/>
      <c r="M38" s="42"/>
      <c r="N38" s="40"/>
    </row>
    <row r="39" spans="4:14" ht="14.25">
      <c r="D39" s="39"/>
      <c r="I39" s="42"/>
      <c r="J39" s="42"/>
      <c r="K39" s="42"/>
      <c r="L39" s="42"/>
      <c r="M39" s="42"/>
      <c r="N39" s="40"/>
    </row>
    <row r="40" spans="1:14" ht="14.25">
      <c r="A40" s="31"/>
      <c r="B40" s="31"/>
      <c r="D40" s="39"/>
      <c r="I40" s="42"/>
      <c r="J40" s="42"/>
      <c r="K40" s="42"/>
      <c r="L40" s="44"/>
      <c r="M40" s="42"/>
      <c r="N40" s="40"/>
    </row>
    <row r="41" spans="4:14" ht="14.25">
      <c r="D41" s="39"/>
      <c r="I41" s="42"/>
      <c r="J41" s="42"/>
      <c r="K41" s="42"/>
      <c r="L41" s="42"/>
      <c r="M41" s="42"/>
      <c r="N41" s="40"/>
    </row>
    <row r="42" spans="4:14" ht="14.25">
      <c r="D42" s="39"/>
      <c r="I42" s="42"/>
      <c r="J42" s="42"/>
      <c r="K42" s="42"/>
      <c r="L42" s="42"/>
      <c r="M42" s="42"/>
      <c r="N42" s="40"/>
    </row>
    <row r="43" spans="7:12" ht="14.25">
      <c r="G43" s="42"/>
      <c r="H43" s="42"/>
      <c r="I43" s="42"/>
      <c r="J43" s="42"/>
      <c r="K43" s="42"/>
      <c r="L43" s="40"/>
    </row>
    <row r="44" spans="1:14" s="31" customFormat="1" ht="14.25">
      <c r="A44" s="1"/>
      <c r="B44" s="1"/>
      <c r="D44" s="45"/>
      <c r="I44" s="46"/>
      <c r="J44" s="46"/>
      <c r="K44" s="46"/>
      <c r="L44" s="46"/>
      <c r="M44" s="46"/>
      <c r="N44" s="36"/>
    </row>
    <row r="45" spans="4:14" ht="14.25">
      <c r="D45" s="39"/>
      <c r="I45" s="42"/>
      <c r="J45" s="42"/>
      <c r="K45" s="42"/>
      <c r="L45" s="42"/>
      <c r="M45" s="42"/>
      <c r="N45" s="40"/>
    </row>
    <row r="46" spans="4:14" ht="14.25">
      <c r="D46" s="39"/>
      <c r="I46" s="42"/>
      <c r="J46" s="42"/>
      <c r="K46" s="42"/>
      <c r="L46" s="42"/>
      <c r="M46" s="42"/>
      <c r="N46" s="40"/>
    </row>
    <row r="47" spans="4:14" ht="14.25">
      <c r="D47" s="39"/>
      <c r="I47" s="42"/>
      <c r="J47" s="42"/>
      <c r="K47" s="42"/>
      <c r="L47" s="42"/>
      <c r="M47" s="42"/>
      <c r="N47" s="40"/>
    </row>
    <row r="48" spans="4:14" ht="14.25">
      <c r="D48" s="39"/>
      <c r="I48" s="42"/>
      <c r="J48" s="42"/>
      <c r="K48" s="42"/>
      <c r="L48" s="42"/>
      <c r="M48" s="42"/>
      <c r="N48" s="40"/>
    </row>
    <row r="49" spans="4:14" ht="14.25">
      <c r="D49" s="39"/>
      <c r="I49" s="42"/>
      <c r="J49" s="42"/>
      <c r="K49" s="42"/>
      <c r="L49" s="42"/>
      <c r="M49" s="42"/>
      <c r="N49" s="40"/>
    </row>
    <row r="50" spans="4:14" ht="14.25">
      <c r="D50" s="39"/>
      <c r="I50" s="42"/>
      <c r="J50" s="42"/>
      <c r="K50" s="42"/>
      <c r="L50" s="42"/>
      <c r="M50" s="42"/>
      <c r="N50" s="40"/>
    </row>
    <row r="51" spans="4:14" ht="12.75">
      <c r="D51" s="39"/>
      <c r="I51" s="40"/>
      <c r="J51" s="40"/>
      <c r="K51" s="40"/>
      <c r="L51" s="40"/>
      <c r="M51" s="40"/>
      <c r="N51" s="40"/>
    </row>
    <row r="52" ht="12.75">
      <c r="D52" s="39"/>
    </row>
    <row r="53" ht="12.75">
      <c r="D53" s="39"/>
    </row>
  </sheetData>
  <sheetProtection selectLockedCells="1" selectUnlockedCells="1"/>
  <hyperlinks>
    <hyperlink ref="A30" r:id="rId1" display="https://medarbejdere.au.dk/fileadmin/www.medarbejdere.au.dk/Institutter/AU_oekonomi/OEkonomimanual/Ressourcemodellen/7._2022_-_Takstkatalog_for_ressourcekostpriser__D6105785_.pdf"/>
  </hyperlinks>
  <printOptions/>
  <pageMargins left="0.2361111111111111" right="0.2361111111111111" top="0.9840277777777777" bottom="0.9840277777777777" header="0.5118055555555555" footer="0.5118055555555555"/>
  <pageSetup fitToHeight="0" fitToWidth="1" horizontalDpi="300" verticalDpi="300" orientation="landscape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2" sqref="D22"/>
    </sheetView>
  </sheetViews>
  <sheetFormatPr defaultColWidth="8.7109375" defaultRowHeight="12.75"/>
  <cols>
    <col min="1" max="1" width="8.7109375" style="0" customWidth="1"/>
    <col min="2" max="2" width="13.00390625" style="0" customWidth="1"/>
    <col min="3" max="3" width="15.7109375" style="0" customWidth="1"/>
    <col min="4" max="4" width="17.28125" style="0" customWidth="1"/>
    <col min="5" max="5" width="24.28125" style="0" customWidth="1"/>
  </cols>
  <sheetData>
    <row r="1" spans="1:5" ht="12.75">
      <c r="A1" s="78"/>
      <c r="B1" s="78"/>
      <c r="C1" s="78"/>
      <c r="D1" s="78"/>
      <c r="E1" s="78"/>
    </row>
    <row r="2" spans="1:5" ht="12.75">
      <c r="A2" s="47"/>
      <c r="B2" s="47"/>
      <c r="C2" s="47"/>
      <c r="D2" s="47"/>
      <c r="E2" s="48"/>
    </row>
    <row r="3" spans="1:5" ht="15">
      <c r="A3" s="49" t="s">
        <v>13</v>
      </c>
      <c r="B3" s="50" t="s">
        <v>14</v>
      </c>
      <c r="C3" s="50" t="s">
        <v>15</v>
      </c>
      <c r="D3" s="50" t="s">
        <v>16</v>
      </c>
      <c r="E3" s="51" t="s">
        <v>17</v>
      </c>
    </row>
    <row r="4" spans="1:5" ht="12.75">
      <c r="A4" s="47"/>
      <c r="B4" s="47"/>
      <c r="C4" s="52"/>
      <c r="D4" s="47"/>
      <c r="E4" s="53"/>
    </row>
    <row r="5" spans="1:5" ht="12.75">
      <c r="A5" s="47"/>
      <c r="B5" s="47"/>
      <c r="C5" s="52"/>
      <c r="D5" s="47"/>
      <c r="E5" s="53">
        <f aca="true" t="shared" si="0" ref="E5:E17">D5*C5</f>
        <v>0</v>
      </c>
    </row>
    <row r="6" spans="1:5" ht="12.75">
      <c r="A6" s="47"/>
      <c r="B6" s="47"/>
      <c r="C6" s="52"/>
      <c r="D6" s="47"/>
      <c r="E6" s="53">
        <f t="shared" si="0"/>
        <v>0</v>
      </c>
    </row>
    <row r="7" spans="1:5" ht="12.75">
      <c r="A7" s="47"/>
      <c r="B7" s="47"/>
      <c r="C7" s="52"/>
      <c r="D7" s="47"/>
      <c r="E7" s="53">
        <f t="shared" si="0"/>
        <v>0</v>
      </c>
    </row>
    <row r="8" spans="1:5" ht="12.75">
      <c r="A8" s="47"/>
      <c r="B8" s="47"/>
      <c r="C8" s="52"/>
      <c r="D8" s="47"/>
      <c r="E8" s="53">
        <f t="shared" si="0"/>
        <v>0</v>
      </c>
    </row>
    <row r="9" spans="1:5" ht="12.75">
      <c r="A9" s="47"/>
      <c r="B9" s="47"/>
      <c r="C9" s="52"/>
      <c r="D9" s="47"/>
      <c r="E9" s="53">
        <f t="shared" si="0"/>
        <v>0</v>
      </c>
    </row>
    <row r="10" spans="1:5" ht="12.75">
      <c r="A10" s="47"/>
      <c r="B10" s="47"/>
      <c r="C10" s="52"/>
      <c r="D10" s="47"/>
      <c r="E10" s="53">
        <f t="shared" si="0"/>
        <v>0</v>
      </c>
    </row>
    <row r="11" spans="1:5" ht="12.75" customHeight="1">
      <c r="A11" s="47"/>
      <c r="B11" s="47"/>
      <c r="C11" s="52"/>
      <c r="D11" s="47"/>
      <c r="E11" s="53">
        <f t="shared" si="0"/>
        <v>0</v>
      </c>
    </row>
    <row r="12" spans="1:5" ht="12.75">
      <c r="A12" s="47"/>
      <c r="B12" s="47"/>
      <c r="C12" s="52"/>
      <c r="D12" s="47"/>
      <c r="E12" s="53">
        <f t="shared" si="0"/>
        <v>0</v>
      </c>
    </row>
    <row r="13" spans="1:5" ht="12.75">
      <c r="A13" s="47"/>
      <c r="B13" s="47"/>
      <c r="C13" s="52"/>
      <c r="D13" s="47"/>
      <c r="E13" s="53">
        <f t="shared" si="0"/>
        <v>0</v>
      </c>
    </row>
    <row r="14" spans="1:5" ht="12.75" customHeight="1">
      <c r="A14" s="47"/>
      <c r="B14" s="47"/>
      <c r="C14" s="52"/>
      <c r="D14" s="47"/>
      <c r="E14" s="53">
        <f t="shared" si="0"/>
        <v>0</v>
      </c>
    </row>
    <row r="15" spans="1:5" ht="12.75">
      <c r="A15" s="47"/>
      <c r="B15" s="47"/>
      <c r="C15" s="52"/>
      <c r="D15" s="47"/>
      <c r="E15" s="53">
        <f t="shared" si="0"/>
        <v>0</v>
      </c>
    </row>
    <row r="16" spans="1:5" ht="12.75">
      <c r="A16" s="47"/>
      <c r="B16" s="47"/>
      <c r="C16" s="52"/>
      <c r="D16" s="47"/>
      <c r="E16" s="53">
        <f t="shared" si="0"/>
        <v>0</v>
      </c>
    </row>
    <row r="17" spans="1:5" ht="12.75">
      <c r="A17" s="47"/>
      <c r="B17" s="47"/>
      <c r="C17" s="52"/>
      <c r="D17" s="47"/>
      <c r="E17" s="53">
        <f t="shared" si="0"/>
        <v>0</v>
      </c>
    </row>
    <row r="18" spans="1:5" ht="12.75">
      <c r="A18" s="47"/>
      <c r="B18" s="47"/>
      <c r="C18" s="47"/>
      <c r="D18" s="47"/>
      <c r="E18" s="53"/>
    </row>
    <row r="19" spans="1:5" ht="15">
      <c r="A19" s="54"/>
      <c r="B19" s="54"/>
      <c r="C19" s="54"/>
      <c r="D19" s="54"/>
      <c r="E19" s="55">
        <f>SUM(E4:E17)</f>
        <v>0</v>
      </c>
    </row>
    <row r="22" spans="1:2" ht="12.75">
      <c r="A22" t="s">
        <v>18</v>
      </c>
      <c r="B22" t="s">
        <v>19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7.28125" style="1" customWidth="1"/>
    <col min="2" max="2" width="13.421875" style="1" bestFit="1" customWidth="1"/>
    <col min="3" max="16384" width="11.421875" style="1" customWidth="1"/>
  </cols>
  <sheetData>
    <row r="1" s="3" customFormat="1" ht="24.75">
      <c r="A1" s="2" t="s">
        <v>20</v>
      </c>
    </row>
    <row r="3" spans="1:7" ht="12.75">
      <c r="A3" s="31" t="s">
        <v>21</v>
      </c>
      <c r="B3" s="56">
        <v>2021</v>
      </c>
      <c r="C3" s="56">
        <v>2022</v>
      </c>
      <c r="D3" s="56">
        <v>2023</v>
      </c>
      <c r="E3" s="1">
        <v>2024</v>
      </c>
      <c r="F3" s="1">
        <v>2025</v>
      </c>
      <c r="G3" s="1">
        <v>2026</v>
      </c>
    </row>
    <row r="4" spans="1:7" ht="12.75">
      <c r="A4" s="1" t="s">
        <v>22</v>
      </c>
      <c r="B4" s="57">
        <v>44823</v>
      </c>
      <c r="C4" s="57">
        <f>44823*1.02</f>
        <v>45719.46</v>
      </c>
      <c r="D4" s="57">
        <f>C4*1.02</f>
        <v>46633.8492</v>
      </c>
      <c r="E4" s="57">
        <f>D4*1.02</f>
        <v>47566.526183999995</v>
      </c>
      <c r="F4" s="57">
        <f>E4*1.02</f>
        <v>48517.856707679995</v>
      </c>
      <c r="G4" s="57">
        <f>F4*1.02</f>
        <v>49488.213841833596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 Roholt</dc:creator>
  <cp:keywords/>
  <dc:description/>
  <cp:lastModifiedBy>Pia Gjermandsen</cp:lastModifiedBy>
  <cp:lastPrinted>2022-11-16T11:55:31Z</cp:lastPrinted>
  <dcterms:created xsi:type="dcterms:W3CDTF">2020-06-25T10:55:12Z</dcterms:created>
  <dcterms:modified xsi:type="dcterms:W3CDTF">2022-11-16T11:56:31Z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